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0.하수과(최지산)\5. 팀서무\사전정보공표\수질데이터\2024년\3월\1주\"/>
    </mc:Choice>
  </mc:AlternateContent>
  <xr:revisionPtr revIDLastSave="0" documentId="8_{A1FB43E7-30E3-44B6-8EBB-9ECA91B93CBE}" xr6:coauthVersionLast="47" xr6:coauthVersionMax="47" xr10:uidLastSave="{00000000-0000-0000-0000-000000000000}"/>
  <bookViews>
    <workbookView xWindow="-24780" yWindow="2730" windowWidth="21045" windowHeight="15600" xr2:uid="{00000000-000D-0000-FFFF-FFFF00000000}"/>
  </bookViews>
  <sheets>
    <sheet name="검단하수 운영데이터 2024.3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8" i="1" l="1"/>
  <c r="R39" i="1"/>
  <c r="R40" i="1"/>
  <c r="Q40" i="1" l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J37" i="1"/>
  <c r="B37" i="1"/>
</calcChain>
</file>

<file path=xl/sharedStrings.xml><?xml version="1.0" encoding="utf-8"?>
<sst xmlns="http://schemas.openxmlformats.org/spreadsheetml/2006/main" count="61" uniqueCount="52">
  <si>
    <t>날짜</t>
  </si>
  <si>
    <t>유입수</t>
  </si>
  <si>
    <t>방류수</t>
  </si>
  <si>
    <t>유입량</t>
  </si>
  <si>
    <t>pH</t>
  </si>
  <si>
    <t>BOD</t>
  </si>
  <si>
    <t>TOC</t>
  </si>
  <si>
    <t>SS</t>
  </si>
  <si>
    <t>T-N</t>
  </si>
  <si>
    <t>T-P</t>
  </si>
  <si>
    <t>대장균</t>
  </si>
  <si>
    <t>방류량</t>
  </si>
  <si>
    <t>설계치</t>
  </si>
  <si>
    <t>ㅡ</t>
  </si>
  <si>
    <t>합계</t>
  </si>
  <si>
    <t>최대</t>
  </si>
  <si>
    <t>최소</t>
  </si>
  <si>
    <t>평균</t>
  </si>
  <si>
    <t>함수율</t>
    <phoneticPr fontId="9" type="noConversion"/>
  </si>
  <si>
    <t>-</t>
    <phoneticPr fontId="9" type="noConversion"/>
  </si>
  <si>
    <t>3/1</t>
    <phoneticPr fontId="9" type="noConversion"/>
  </si>
  <si>
    <t>3/2</t>
  </si>
  <si>
    <t>3/3</t>
  </si>
  <si>
    <t>3/4</t>
  </si>
  <si>
    <t>3/5</t>
  </si>
  <si>
    <t>3/6</t>
  </si>
  <si>
    <t>3/7</t>
  </si>
  <si>
    <t>3/8</t>
  </si>
  <si>
    <t>3/9</t>
  </si>
  <si>
    <t>3/10</t>
  </si>
  <si>
    <t>3/11</t>
  </si>
  <si>
    <t>3/12</t>
  </si>
  <si>
    <t>3/13</t>
  </si>
  <si>
    <t>3/14</t>
  </si>
  <si>
    <t>3/15</t>
  </si>
  <si>
    <t>3/16</t>
  </si>
  <si>
    <t>3/17</t>
  </si>
  <si>
    <t>3/18</t>
  </si>
  <si>
    <t>3/19</t>
  </si>
  <si>
    <t>3/20</t>
  </si>
  <si>
    <t>3/21</t>
  </si>
  <si>
    <t>3/22</t>
  </si>
  <si>
    <t>3/23</t>
  </si>
  <si>
    <t>3/24</t>
  </si>
  <si>
    <t>3/25</t>
  </si>
  <si>
    <t>3/26</t>
  </si>
  <si>
    <t>3/27</t>
  </si>
  <si>
    <t>3/28</t>
  </si>
  <si>
    <t>3/29</t>
  </si>
  <si>
    <t>3/30</t>
  </si>
  <si>
    <t>3/31</t>
  </si>
  <si>
    <t>2024년 3월 운영 DATA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</si>
</sst>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176" formatCode="&quot;₩&quot;#,##0;[Red]&quot;₩&quot;\-#,##0"/>
    <numFmt numFmtId="177" formatCode="_ * #,##0_ ;_ * \-#,##0_ ;_ * &quot;-&quot;_ ;_ @_ "/>
    <numFmt numFmtId="178" formatCode="_ &quot;₩&quot;* #,##0.00_ ;_ &quot;₩&quot;* \-#,##0.00_ ;_ &quot;₩&quot;* &quot;-&quot;??_ ;_ @_ "/>
    <numFmt numFmtId="179" formatCode="_ * #,##0.00_ ;_ * \-#,##0.00_ ;_ * &quot;-&quot;??_ ;_ @_ "/>
    <numFmt numFmtId="180" formatCode="#,##0.0"/>
    <numFmt numFmtId="181" formatCode="#,##0.0;\-#,##0.0"/>
    <numFmt numFmtId="182" formatCode="#,##0.000;\-#,##0.000"/>
    <numFmt numFmtId="183" formatCode="mm&quot;월&quot;\ dd&quot;일&quot;"/>
    <numFmt numFmtId="184" formatCode="&quot;₩&quot;#,##0;&quot;₩&quot;&quot;₩&quot;&quot;₩&quot;&quot;₩&quot;&quot;₩&quot;&quot;₩&quot;&quot;₩&quot;&quot;₩&quot;\-#,##0"/>
    <numFmt numFmtId="185" formatCode="&quot;₩&quot;#,##0.00;&quot;₩&quot;&quot;₩&quot;&quot;₩&quot;&quot;₩&quot;&quot;₩&quot;&quot;₩&quot;&quot;₩&quot;&quot;₩&quot;\-#,##0.00"/>
    <numFmt numFmtId="186" formatCode="m&quot;/&quot;d;@"/>
    <numFmt numFmtId="187" formatCode="0_);[Red]\(0\)"/>
    <numFmt numFmtId="188" formatCode="0.0_);[Red]\(0.0\)"/>
    <numFmt numFmtId="189" formatCode="0.00_);[Red]\(0.00\)"/>
    <numFmt numFmtId="190" formatCode="#,##0_);[Red]\(#,##0\)"/>
    <numFmt numFmtId="191" formatCode="#,##0.0_);[Red]\(#,##0.0\)"/>
    <numFmt numFmtId="192" formatCode="#,##0.000_);[Red]\(#,##0.000\)"/>
    <numFmt numFmtId="193" formatCode="#,##0.000"/>
    <numFmt numFmtId="194" formatCode="#,##0_ "/>
    <numFmt numFmtId="195" formatCode="0.0"/>
  </numFmts>
  <fonts count="19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Arial"/>
      <family val="2"/>
    </font>
    <font>
      <sz val="12"/>
      <name val="뼻뮝"/>
      <family val="1"/>
      <charset val="129"/>
    </font>
    <font>
      <sz val="8"/>
      <name val="Arial"/>
      <family val="2"/>
    </font>
    <font>
      <b/>
      <sz val="12"/>
      <name val="Arial"/>
      <family val="2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0000"/>
      <name val="돋움"/>
      <family val="3"/>
      <charset val="129"/>
    </font>
    <font>
      <b/>
      <sz val="24"/>
      <color rgb="FF000000"/>
      <name val="굴림체"/>
      <family val="3"/>
      <charset val="129"/>
    </font>
    <font>
      <sz val="8"/>
      <name val="돋움"/>
      <family val="3"/>
      <charset val="129"/>
    </font>
    <font>
      <b/>
      <sz val="12"/>
      <color rgb="FF000000"/>
      <name val="굴림체"/>
      <family val="3"/>
      <charset val="129"/>
    </font>
    <font>
      <sz val="12"/>
      <color rgb="FF000000"/>
      <name val="굴림체"/>
      <family val="3"/>
      <charset val="129"/>
    </font>
    <font>
      <sz val="11"/>
      <color theme="1"/>
      <name val="굴림체"/>
      <family val="3"/>
      <charset val="129"/>
    </font>
    <font>
      <sz val="12"/>
      <color theme="1"/>
      <name val="굴림체"/>
      <family val="3"/>
      <charset val="129"/>
    </font>
    <font>
      <b/>
      <sz val="12"/>
      <color theme="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5">
    <xf numFmtId="0" fontId="0" fillId="0" borderId="0">
      <alignment vertical="center"/>
    </xf>
    <xf numFmtId="0" fontId="1" fillId="0" borderId="0">
      <alignment vertical="center"/>
    </xf>
    <xf numFmtId="177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38" fontId="7" fillId="2" borderId="0" applyNumberFormat="0" applyBorder="0" applyAlignment="0" applyProtection="0"/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10" fontId="7" fillId="3" borderId="3" applyNumberFormat="0" applyBorder="0" applyAlignment="0" applyProtection="0"/>
    <xf numFmtId="176" fontId="2" fillId="0" borderId="0"/>
    <xf numFmtId="0" fontId="5" fillId="0" borderId="0"/>
    <xf numFmtId="10" fontId="5" fillId="0" borderId="0" applyFont="0" applyFill="0" applyBorder="0" applyAlignment="0" applyProtection="0"/>
    <xf numFmtId="179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/>
    <xf numFmtId="182" fontId="2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" fontId="4" fillId="0" borderId="0">
      <protection locked="0"/>
    </xf>
    <xf numFmtId="180" fontId="2" fillId="0" borderId="0">
      <protection locked="0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78" fontId="2" fillId="0" borderId="0">
      <protection locked="0"/>
    </xf>
    <xf numFmtId="0" fontId="4" fillId="0" borderId="4">
      <protection locked="0"/>
    </xf>
    <xf numFmtId="177" fontId="2" fillId="0" borderId="0">
      <protection locked="0"/>
    </xf>
    <xf numFmtId="181" fontId="2" fillId="0" borderId="0">
      <protection locked="0"/>
    </xf>
    <xf numFmtId="41" fontId="10" fillId="0" borderId="0" applyFont="0" applyFill="0" applyBorder="0" applyAlignment="0" applyProtection="0">
      <alignment vertical="center"/>
    </xf>
    <xf numFmtId="0" fontId="11" fillId="0" borderId="0"/>
  </cellStyleXfs>
  <cellXfs count="53">
    <xf numFmtId="0" fontId="0" fillId="0" borderId="0" xfId="0">
      <alignment vertical="center"/>
    </xf>
    <xf numFmtId="49" fontId="15" fillId="0" borderId="11" xfId="34" applyNumberFormat="1" applyFont="1" applyFill="1" applyBorder="1" applyAlignment="1">
      <alignment horizontal="center" vertical="center"/>
    </xf>
    <xf numFmtId="187" fontId="14" fillId="0" borderId="12" xfId="34" applyNumberFormat="1" applyFont="1" applyFill="1" applyBorder="1" applyAlignment="1">
      <alignment horizontal="center" vertical="center"/>
    </xf>
    <xf numFmtId="190" fontId="14" fillId="0" borderId="5" xfId="33" applyNumberFormat="1" applyFont="1" applyFill="1" applyBorder="1" applyAlignment="1">
      <alignment horizontal="center" vertical="center"/>
    </xf>
    <xf numFmtId="187" fontId="14" fillId="0" borderId="11" xfId="34" applyNumberFormat="1" applyFont="1" applyFill="1" applyBorder="1" applyAlignment="1">
      <alignment horizontal="center" vertical="center"/>
    </xf>
    <xf numFmtId="190" fontId="14" fillId="0" borderId="3" xfId="33" applyNumberFormat="1" applyFont="1" applyFill="1" applyBorder="1" applyAlignment="1">
      <alignment horizontal="center" vertical="center"/>
    </xf>
    <xf numFmtId="191" fontId="14" fillId="0" borderId="3" xfId="33" applyNumberFormat="1" applyFont="1" applyFill="1" applyBorder="1" applyAlignment="1">
      <alignment horizontal="center" vertical="center"/>
    </xf>
    <xf numFmtId="192" fontId="14" fillId="0" borderId="3" xfId="33" applyNumberFormat="1" applyFont="1" applyFill="1" applyBorder="1" applyAlignment="1">
      <alignment horizontal="center" vertical="center"/>
    </xf>
    <xf numFmtId="187" fontId="14" fillId="0" borderId="13" xfId="34" applyNumberFormat="1" applyFont="1" applyFill="1" applyBorder="1" applyAlignment="1">
      <alignment horizontal="center" vertical="center"/>
    </xf>
    <xf numFmtId="190" fontId="14" fillId="0" borderId="8" xfId="33" applyNumberFormat="1" applyFont="1" applyFill="1" applyBorder="1" applyAlignment="1">
      <alignment horizontal="center" vertical="center"/>
    </xf>
    <xf numFmtId="191" fontId="14" fillId="0" borderId="8" xfId="33" applyNumberFormat="1" applyFont="1" applyFill="1" applyBorder="1" applyAlignment="1">
      <alignment horizontal="center" vertical="center"/>
    </xf>
    <xf numFmtId="192" fontId="14" fillId="0" borderId="8" xfId="33" applyNumberFormat="1" applyFont="1" applyFill="1" applyBorder="1" applyAlignment="1">
      <alignment horizontal="center" vertical="center"/>
    </xf>
    <xf numFmtId="3" fontId="15" fillId="0" borderId="3" xfId="34" applyNumberFormat="1" applyFont="1" applyFill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180" fontId="15" fillId="0" borderId="3" xfId="0" applyNumberFormat="1" applyFont="1" applyBorder="1" applyAlignment="1">
      <alignment horizontal="center" vertical="center"/>
    </xf>
    <xf numFmtId="193" fontId="15" fillId="0" borderId="3" xfId="0" applyNumberFormat="1" applyFont="1" applyBorder="1" applyAlignment="1">
      <alignment horizontal="center" vertical="center"/>
    </xf>
    <xf numFmtId="194" fontId="15" fillId="0" borderId="3" xfId="33" applyNumberFormat="1" applyFont="1" applyFill="1" applyBorder="1" applyAlignment="1">
      <alignment horizontal="center" vertical="center"/>
    </xf>
    <xf numFmtId="3" fontId="15" fillId="0" borderId="15" xfId="34" applyNumberFormat="1" applyFont="1" applyFill="1" applyBorder="1" applyAlignment="1">
      <alignment horizontal="center" vertical="center"/>
    </xf>
    <xf numFmtId="190" fontId="14" fillId="0" borderId="16" xfId="33" applyNumberFormat="1" applyFont="1" applyFill="1" applyBorder="1" applyAlignment="1">
      <alignment horizontal="center" vertical="center"/>
    </xf>
    <xf numFmtId="190" fontId="14" fillId="0" borderId="15" xfId="33" applyNumberFormat="1" applyFont="1" applyFill="1" applyBorder="1" applyAlignment="1">
      <alignment horizontal="center" vertical="center"/>
    </xf>
    <xf numFmtId="190" fontId="14" fillId="0" borderId="17" xfId="33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41" fontId="14" fillId="0" borderId="20" xfId="33" applyNumberFormat="1" applyFont="1" applyFill="1" applyBorder="1" applyAlignment="1">
      <alignment horizontal="center" vertical="center"/>
    </xf>
    <xf numFmtId="188" fontId="14" fillId="0" borderId="20" xfId="34" applyNumberFormat="1" applyFont="1" applyFill="1" applyBorder="1" applyAlignment="1">
      <alignment horizontal="center" vertical="center"/>
    </xf>
    <xf numFmtId="189" fontId="14" fillId="0" borderId="20" xfId="34" applyNumberFormat="1" applyFont="1" applyFill="1" applyBorder="1" applyAlignment="1">
      <alignment horizontal="center" vertical="center"/>
    </xf>
    <xf numFmtId="190" fontId="14" fillId="0" borderId="20" xfId="33" applyNumberFormat="1" applyFont="1" applyFill="1" applyBorder="1" applyAlignment="1">
      <alignment horizontal="center" vertical="center"/>
    </xf>
    <xf numFmtId="189" fontId="14" fillId="0" borderId="21" xfId="34" applyNumberFormat="1" applyFont="1" applyFill="1" applyBorder="1" applyAlignment="1">
      <alignment horizontal="center" vertical="center"/>
    </xf>
    <xf numFmtId="189" fontId="14" fillId="0" borderId="18" xfId="34" applyNumberFormat="1" applyFont="1" applyFill="1" applyBorder="1" applyAlignment="1">
      <alignment horizontal="center" vertical="center"/>
    </xf>
    <xf numFmtId="187" fontId="15" fillId="0" borderId="12" xfId="34" applyNumberFormat="1" applyFont="1" applyFill="1" applyBorder="1" applyAlignment="1">
      <alignment horizontal="center" vertical="center"/>
    </xf>
    <xf numFmtId="190" fontId="15" fillId="0" borderId="5" xfId="33" applyNumberFormat="1" applyFont="1" applyFill="1" applyBorder="1" applyAlignment="1">
      <alignment horizontal="center" vertical="center"/>
    </xf>
    <xf numFmtId="188" fontId="15" fillId="0" borderId="5" xfId="34" applyNumberFormat="1" applyFont="1" applyFill="1" applyBorder="1" applyAlignment="1">
      <alignment horizontal="center" vertical="center"/>
    </xf>
    <xf numFmtId="187" fontId="15" fillId="0" borderId="5" xfId="34" applyNumberFormat="1" applyFont="1" applyFill="1" applyBorder="1" applyAlignment="1">
      <alignment horizontal="center" vertical="center"/>
    </xf>
    <xf numFmtId="190" fontId="15" fillId="0" borderId="5" xfId="34" applyNumberFormat="1" applyFont="1" applyFill="1" applyBorder="1" applyAlignment="1">
      <alignment horizontal="center" vertical="center"/>
    </xf>
    <xf numFmtId="190" fontId="15" fillId="0" borderId="16" xfId="34" applyNumberFormat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95" fontId="17" fillId="0" borderId="6" xfId="0" applyNumberFormat="1" applyFont="1" applyBorder="1" applyAlignment="1">
      <alignment horizontal="center" vertical="center"/>
    </xf>
    <xf numFmtId="195" fontId="18" fillId="0" borderId="7" xfId="0" applyNumberFormat="1" applyFont="1" applyBorder="1" applyAlignment="1">
      <alignment horizontal="center" vertical="center"/>
    </xf>
    <xf numFmtId="195" fontId="14" fillId="0" borderId="6" xfId="33" applyNumberFormat="1" applyFont="1" applyFill="1" applyBorder="1" applyAlignment="1">
      <alignment horizontal="center" vertical="center"/>
    </xf>
    <xf numFmtId="195" fontId="14" fillId="0" borderId="24" xfId="33" applyNumberFormat="1" applyFont="1" applyFill="1" applyBorder="1" applyAlignment="1">
      <alignment horizontal="center" vertical="center"/>
    </xf>
    <xf numFmtId="194" fontId="15" fillId="0" borderId="25" xfId="33" applyNumberFormat="1" applyFont="1" applyFill="1" applyBorder="1" applyAlignment="1">
      <alignment horizontal="center" vertical="center"/>
    </xf>
    <xf numFmtId="4" fontId="15" fillId="0" borderId="25" xfId="0" applyNumberFormat="1" applyFont="1" applyBorder="1" applyAlignment="1">
      <alignment horizontal="center" vertical="center"/>
    </xf>
    <xf numFmtId="180" fontId="15" fillId="0" borderId="25" xfId="0" applyNumberFormat="1" applyFont="1" applyBorder="1" applyAlignment="1">
      <alignment horizontal="center" vertical="center"/>
    </xf>
    <xf numFmtId="193" fontId="15" fillId="0" borderId="25" xfId="0" applyNumberFormat="1" applyFont="1" applyBorder="1" applyAlignment="1">
      <alignment horizontal="center" vertical="center"/>
    </xf>
    <xf numFmtId="3" fontId="15" fillId="0" borderId="25" xfId="34" applyNumberFormat="1" applyFont="1" applyFill="1" applyBorder="1" applyAlignment="1">
      <alignment horizontal="center" vertical="center"/>
    </xf>
    <xf numFmtId="3" fontId="15" fillId="0" borderId="26" xfId="34" applyNumberFormat="1" applyFont="1" applyFill="1" applyBorder="1" applyAlignment="1">
      <alignment horizontal="center" vertical="center"/>
    </xf>
    <xf numFmtId="195" fontId="17" fillId="0" borderId="27" xfId="0" applyNumberFormat="1" applyFont="1" applyBorder="1" applyAlignment="1">
      <alignment horizontal="center" vertical="center"/>
    </xf>
    <xf numFmtId="187" fontId="14" fillId="0" borderId="9" xfId="34" applyNumberFormat="1" applyFont="1" applyFill="1" applyBorder="1" applyAlignment="1">
      <alignment horizontal="center" vertical="center"/>
    </xf>
    <xf numFmtId="187" fontId="14" fillId="0" borderId="19" xfId="34" applyNumberFormat="1" applyFont="1" applyFill="1" applyBorder="1" applyAlignment="1">
      <alignment horizontal="center" vertical="center"/>
    </xf>
    <xf numFmtId="186" fontId="14" fillId="0" borderId="10" xfId="34" applyNumberFormat="1" applyFont="1" applyFill="1" applyBorder="1" applyAlignment="1">
      <alignment horizontal="center" vertical="center"/>
    </xf>
    <xf numFmtId="186" fontId="14" fillId="0" borderId="14" xfId="34" applyNumberFormat="1" applyFont="1" applyFill="1" applyBorder="1" applyAlignment="1">
      <alignment horizontal="center" vertical="center"/>
    </xf>
    <xf numFmtId="186" fontId="12" fillId="0" borderId="22" xfId="34" applyNumberFormat="1" applyFont="1" applyBorder="1" applyAlignment="1">
      <alignment horizontal="center" vertical="center"/>
    </xf>
    <xf numFmtId="186" fontId="12" fillId="0" borderId="0" xfId="34" applyNumberFormat="1" applyFont="1" applyBorder="1" applyAlignment="1">
      <alignment horizontal="center" vertical="center"/>
    </xf>
    <xf numFmtId="186" fontId="12" fillId="0" borderId="23" xfId="34" applyNumberFormat="1" applyFont="1" applyBorder="1" applyAlignment="1">
      <alignment horizontal="center" vertical="center"/>
    </xf>
  </cellXfs>
  <cellStyles count="35">
    <cellStyle name="Comma [0]_ SG&amp;A Bridge " xfId="2" xr:uid="{00000000-0005-0000-0000-000000000000}"/>
    <cellStyle name="Comma_ SG&amp;A Bridge " xfId="3" xr:uid="{00000000-0005-0000-0000-000001000000}"/>
    <cellStyle name="Currency [0]_ SG&amp;A Bridge " xfId="4" xr:uid="{00000000-0005-0000-0000-000002000000}"/>
    <cellStyle name="Currency_ SG&amp;A Bridge " xfId="5" xr:uid="{00000000-0005-0000-0000-000003000000}"/>
    <cellStyle name="Grey" xfId="6" xr:uid="{00000000-0005-0000-0000-000004000000}"/>
    <cellStyle name="Header1" xfId="7" xr:uid="{00000000-0005-0000-0000-000005000000}"/>
    <cellStyle name="Header2" xfId="8" xr:uid="{00000000-0005-0000-0000-000006000000}"/>
    <cellStyle name="Input [yellow]" xfId="9" xr:uid="{00000000-0005-0000-0000-000007000000}"/>
    <cellStyle name="Normal - Style1" xfId="10" xr:uid="{00000000-0005-0000-0000-000008000000}"/>
    <cellStyle name="Normal_ SG&amp;A Bridge " xfId="11" xr:uid="{00000000-0005-0000-0000-000009000000}"/>
    <cellStyle name="Percent [2]" xfId="12" xr:uid="{00000000-0005-0000-0000-00000A000000}"/>
    <cellStyle name="고정소숫점" xfId="13" xr:uid="{00000000-0005-0000-0000-00000B000000}"/>
    <cellStyle name="고정출력1" xfId="14" xr:uid="{00000000-0005-0000-0000-00000C000000}"/>
    <cellStyle name="고정출력2" xfId="15" xr:uid="{00000000-0005-0000-0000-00000D000000}"/>
    <cellStyle name="날짜" xfId="16" xr:uid="{00000000-0005-0000-0000-00000E000000}"/>
    <cellStyle name="달러" xfId="17" xr:uid="{00000000-0005-0000-0000-00000F000000}"/>
    <cellStyle name="똿뗦먛귟 [0.00]_laroux" xfId="18" xr:uid="{00000000-0005-0000-0000-000010000000}"/>
    <cellStyle name="똿뗦먛귟_laroux" xfId="19" xr:uid="{00000000-0005-0000-0000-000011000000}"/>
    <cellStyle name="믅됞 [0.00]_laroux" xfId="20" xr:uid="{00000000-0005-0000-0000-000012000000}"/>
    <cellStyle name="믅됞_laroux" xfId="21" xr:uid="{00000000-0005-0000-0000-000013000000}"/>
    <cellStyle name="뷭?_BOOKSHIP" xfId="22" xr:uid="{00000000-0005-0000-0000-000014000000}"/>
    <cellStyle name="숫자(R)" xfId="23" xr:uid="{00000000-0005-0000-0000-000015000000}"/>
    <cellStyle name="쉼표 [0]" xfId="33" builtinId="6"/>
    <cellStyle name="쉼표 [0] 2" xfId="24" xr:uid="{00000000-0005-0000-0000-000017000000}"/>
    <cellStyle name="자리수" xfId="25" xr:uid="{00000000-0005-0000-0000-000018000000}"/>
    <cellStyle name="자리수0" xfId="26" xr:uid="{00000000-0005-0000-0000-000019000000}"/>
    <cellStyle name="콤마 [0]_(type)총괄" xfId="27" xr:uid="{00000000-0005-0000-0000-00001A000000}"/>
    <cellStyle name="콤마_(type)총괄" xfId="28" xr:uid="{00000000-0005-0000-0000-00001B000000}"/>
    <cellStyle name="퍼센트" xfId="29" xr:uid="{00000000-0005-0000-0000-00001C000000}"/>
    <cellStyle name="표준" xfId="0" builtinId="0"/>
    <cellStyle name="표준 2" xfId="1" xr:uid="{00000000-0005-0000-0000-00001E000000}"/>
    <cellStyle name="표준_Sheet1" xfId="34" xr:uid="{00000000-0005-0000-0000-00001F000000}"/>
    <cellStyle name="합산" xfId="30" xr:uid="{00000000-0005-0000-0000-000020000000}"/>
    <cellStyle name="화폐기호" xfId="31" xr:uid="{00000000-0005-0000-0000-000021000000}"/>
    <cellStyle name="화폐기호0" xfId="32" xr:uid="{00000000-0005-0000-0000-00002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zoomScaleNormal="100" zoomScaleSheetLayoutView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T9" sqref="T9"/>
    </sheetView>
  </sheetViews>
  <sheetFormatPr defaultRowHeight="16.5"/>
  <cols>
    <col min="2" max="2" width="13.25" bestFit="1" customWidth="1"/>
    <col min="3" max="9" width="10.875" customWidth="1"/>
    <col min="10" max="10" width="13.25" bestFit="1" customWidth="1"/>
    <col min="11" max="17" width="10.875" customWidth="1"/>
  </cols>
  <sheetData>
    <row r="1" spans="1:18" ht="16.5" customHeight="1">
      <c r="A1" s="50" t="s">
        <v>51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2"/>
    </row>
    <row r="2" spans="1:18" ht="16.5" customHeight="1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2"/>
    </row>
    <row r="3" spans="1:18" ht="23.25" customHeight="1">
      <c r="A3" s="46" t="s">
        <v>0</v>
      </c>
      <c r="B3" s="48" t="s">
        <v>1</v>
      </c>
      <c r="C3" s="48"/>
      <c r="D3" s="48"/>
      <c r="E3" s="48"/>
      <c r="F3" s="48"/>
      <c r="G3" s="48"/>
      <c r="H3" s="48"/>
      <c r="I3" s="48"/>
      <c r="J3" s="48" t="s">
        <v>2</v>
      </c>
      <c r="K3" s="48"/>
      <c r="L3" s="48"/>
      <c r="M3" s="48"/>
      <c r="N3" s="48"/>
      <c r="O3" s="48"/>
      <c r="P3" s="48"/>
      <c r="Q3" s="49"/>
      <c r="R3" s="21"/>
    </row>
    <row r="4" spans="1:18" ht="23.25" customHeight="1" thickBot="1">
      <c r="A4" s="47"/>
      <c r="B4" s="22" t="s">
        <v>3</v>
      </c>
      <c r="C4" s="23" t="s">
        <v>4</v>
      </c>
      <c r="D4" s="23" t="s">
        <v>5</v>
      </c>
      <c r="E4" s="23" t="s">
        <v>6</v>
      </c>
      <c r="F4" s="23" t="s">
        <v>7</v>
      </c>
      <c r="G4" s="24" t="s">
        <v>8</v>
      </c>
      <c r="H4" s="24" t="s">
        <v>9</v>
      </c>
      <c r="I4" s="24" t="s">
        <v>10</v>
      </c>
      <c r="J4" s="25" t="s">
        <v>11</v>
      </c>
      <c r="K4" s="23" t="s">
        <v>4</v>
      </c>
      <c r="L4" s="23" t="s">
        <v>5</v>
      </c>
      <c r="M4" s="23" t="s">
        <v>6</v>
      </c>
      <c r="N4" s="23" t="s">
        <v>7</v>
      </c>
      <c r="O4" s="24" t="s">
        <v>8</v>
      </c>
      <c r="P4" s="24" t="s">
        <v>9</v>
      </c>
      <c r="Q4" s="26" t="s">
        <v>10</v>
      </c>
      <c r="R4" s="27" t="s">
        <v>18</v>
      </c>
    </row>
    <row r="5" spans="1:18" ht="25.5" customHeight="1">
      <c r="A5" s="28" t="s">
        <v>12</v>
      </c>
      <c r="B5" s="29">
        <v>40000</v>
      </c>
      <c r="C5" s="30" t="s">
        <v>13</v>
      </c>
      <c r="D5" s="31">
        <v>178</v>
      </c>
      <c r="E5" s="31">
        <v>110</v>
      </c>
      <c r="F5" s="31">
        <v>181</v>
      </c>
      <c r="G5" s="30">
        <v>50</v>
      </c>
      <c r="H5" s="30">
        <v>4.7</v>
      </c>
      <c r="I5" s="32">
        <v>200000</v>
      </c>
      <c r="J5" s="29" t="s">
        <v>13</v>
      </c>
      <c r="K5" s="30" t="s">
        <v>13</v>
      </c>
      <c r="L5" s="31">
        <v>10</v>
      </c>
      <c r="M5" s="31">
        <v>40</v>
      </c>
      <c r="N5" s="31">
        <v>10</v>
      </c>
      <c r="O5" s="31">
        <v>20</v>
      </c>
      <c r="P5" s="31">
        <v>2</v>
      </c>
      <c r="Q5" s="33">
        <v>3000</v>
      </c>
      <c r="R5" s="34" t="s">
        <v>19</v>
      </c>
    </row>
    <row r="6" spans="1:18" ht="25.5" customHeight="1">
      <c r="A6" s="1" t="s">
        <v>20</v>
      </c>
      <c r="B6" s="16">
        <v>41132</v>
      </c>
      <c r="C6" s="13">
        <v>7.41</v>
      </c>
      <c r="D6" s="14">
        <v>254.4</v>
      </c>
      <c r="E6" s="13">
        <v>201</v>
      </c>
      <c r="F6" s="14">
        <v>186</v>
      </c>
      <c r="G6" s="15">
        <v>63.3</v>
      </c>
      <c r="H6" s="15">
        <v>5.7140000000000004</v>
      </c>
      <c r="I6" s="12">
        <v>120000</v>
      </c>
      <c r="J6" s="16">
        <v>39893</v>
      </c>
      <c r="K6" s="13">
        <v>6.72</v>
      </c>
      <c r="L6" s="14">
        <v>4.4000000000000004</v>
      </c>
      <c r="M6" s="13">
        <v>7.69</v>
      </c>
      <c r="N6" s="14">
        <v>5</v>
      </c>
      <c r="O6" s="15">
        <v>10.523999999999999</v>
      </c>
      <c r="P6" s="15">
        <v>0.81799999999999995</v>
      </c>
      <c r="Q6" s="17">
        <v>420</v>
      </c>
      <c r="R6" s="35">
        <v>73.3</v>
      </c>
    </row>
    <row r="7" spans="1:18" ht="25.5" customHeight="1">
      <c r="A7" s="1" t="s">
        <v>21</v>
      </c>
      <c r="B7" s="16">
        <v>29358</v>
      </c>
      <c r="C7" s="13">
        <v>7.4</v>
      </c>
      <c r="D7" s="14">
        <v>257.60000000000002</v>
      </c>
      <c r="E7" s="13">
        <v>190.6</v>
      </c>
      <c r="F7" s="14">
        <v>190</v>
      </c>
      <c r="G7" s="15">
        <v>65.891999999999996</v>
      </c>
      <c r="H7" s="15">
        <v>6.0010000000000003</v>
      </c>
      <c r="I7" s="12">
        <v>140000</v>
      </c>
      <c r="J7" s="16">
        <v>28569</v>
      </c>
      <c r="K7" s="13">
        <v>6.71</v>
      </c>
      <c r="L7" s="14">
        <v>4</v>
      </c>
      <c r="M7" s="13">
        <v>8.86</v>
      </c>
      <c r="N7" s="14">
        <v>5.5</v>
      </c>
      <c r="O7" s="15">
        <v>9.4130000000000003</v>
      </c>
      <c r="P7" s="15">
        <v>0.91500000000000004</v>
      </c>
      <c r="Q7" s="17">
        <v>510</v>
      </c>
      <c r="R7" s="35">
        <v>74.099999999999994</v>
      </c>
    </row>
    <row r="8" spans="1:18" ht="25.5" customHeight="1">
      <c r="A8" s="1" t="s">
        <v>22</v>
      </c>
      <c r="B8" s="16">
        <v>32605</v>
      </c>
      <c r="C8" s="13">
        <v>7.42</v>
      </c>
      <c r="D8" s="14">
        <v>262.3</v>
      </c>
      <c r="E8" s="13">
        <v>204.2</v>
      </c>
      <c r="F8" s="14">
        <v>192</v>
      </c>
      <c r="G8" s="15">
        <v>67.341999999999999</v>
      </c>
      <c r="H8" s="15">
        <v>6.524</v>
      </c>
      <c r="I8" s="12">
        <v>140000</v>
      </c>
      <c r="J8" s="16">
        <v>31524</v>
      </c>
      <c r="K8" s="13">
        <v>6.72</v>
      </c>
      <c r="L8" s="14">
        <v>4.0999999999999996</v>
      </c>
      <c r="M8" s="13">
        <v>8.6300000000000008</v>
      </c>
      <c r="N8" s="14">
        <v>4.5</v>
      </c>
      <c r="O8" s="15">
        <v>9.1760000000000002</v>
      </c>
      <c r="P8" s="15">
        <v>0.85099999999999998</v>
      </c>
      <c r="Q8" s="17">
        <v>460</v>
      </c>
      <c r="R8" s="35">
        <v>74.400000000000006</v>
      </c>
    </row>
    <row r="9" spans="1:18" ht="25.5" customHeight="1">
      <c r="A9" s="1" t="s">
        <v>23</v>
      </c>
      <c r="B9" s="16">
        <v>32579</v>
      </c>
      <c r="C9" s="13">
        <v>7.43</v>
      </c>
      <c r="D9" s="14">
        <v>265.60000000000002</v>
      </c>
      <c r="E9" s="13">
        <v>238.1</v>
      </c>
      <c r="F9" s="14">
        <v>160</v>
      </c>
      <c r="G9" s="15">
        <v>52.314999999999998</v>
      </c>
      <c r="H9" s="15">
        <v>4.8899999999999997</v>
      </c>
      <c r="I9" s="12">
        <v>120000</v>
      </c>
      <c r="J9" s="16">
        <v>32527</v>
      </c>
      <c r="K9" s="13">
        <v>6.73</v>
      </c>
      <c r="L9" s="14">
        <v>4.3</v>
      </c>
      <c r="M9" s="13">
        <v>7.83</v>
      </c>
      <c r="N9" s="14">
        <v>3.5</v>
      </c>
      <c r="O9" s="15">
        <v>9.1760000000000002</v>
      </c>
      <c r="P9" s="15">
        <v>0.80100000000000005</v>
      </c>
      <c r="Q9" s="17">
        <v>380</v>
      </c>
      <c r="R9" s="35">
        <v>75</v>
      </c>
    </row>
    <row r="10" spans="1:18" ht="25.5" customHeight="1">
      <c r="A10" s="1" t="s">
        <v>24</v>
      </c>
      <c r="B10" s="16">
        <v>32034</v>
      </c>
      <c r="C10" s="13">
        <v>7.41</v>
      </c>
      <c r="D10" s="14">
        <v>246.8</v>
      </c>
      <c r="E10" s="13">
        <v>189.1</v>
      </c>
      <c r="F10" s="14">
        <v>166</v>
      </c>
      <c r="G10" s="15">
        <v>56.097000000000001</v>
      </c>
      <c r="H10" s="15">
        <v>5.4160000000000004</v>
      </c>
      <c r="I10" s="12">
        <v>140000</v>
      </c>
      <c r="J10" s="16">
        <v>30117</v>
      </c>
      <c r="K10" s="13">
        <v>6.71</v>
      </c>
      <c r="L10" s="14">
        <v>4.2</v>
      </c>
      <c r="M10" s="13">
        <v>6.88</v>
      </c>
      <c r="N10" s="14">
        <v>6</v>
      </c>
      <c r="O10" s="15">
        <v>9.68</v>
      </c>
      <c r="P10" s="15">
        <v>6.7729999999999997</v>
      </c>
      <c r="Q10" s="17">
        <v>350</v>
      </c>
      <c r="R10" s="35">
        <v>76.2</v>
      </c>
    </row>
    <row r="11" spans="1:18" ht="25.5" customHeight="1">
      <c r="A11" s="1" t="s">
        <v>25</v>
      </c>
      <c r="B11" s="16">
        <v>30662</v>
      </c>
      <c r="C11" s="13">
        <v>7.41</v>
      </c>
      <c r="D11" s="14">
        <v>250.9</v>
      </c>
      <c r="E11" s="13">
        <v>153</v>
      </c>
      <c r="F11" s="14">
        <v>172</v>
      </c>
      <c r="G11" s="15">
        <v>57.445</v>
      </c>
      <c r="H11" s="15">
        <v>6.1710000000000003</v>
      </c>
      <c r="I11" s="12">
        <v>120000</v>
      </c>
      <c r="J11" s="16">
        <v>29723</v>
      </c>
      <c r="K11" s="13">
        <v>6.7</v>
      </c>
      <c r="L11" s="14">
        <v>4.0999999999999996</v>
      </c>
      <c r="M11" s="13">
        <v>7.91</v>
      </c>
      <c r="N11" s="14">
        <v>5</v>
      </c>
      <c r="O11" s="15">
        <v>9.6479999999999997</v>
      </c>
      <c r="P11" s="15">
        <v>0.70099999999999996</v>
      </c>
      <c r="Q11" s="17">
        <v>430</v>
      </c>
      <c r="R11" s="35">
        <v>74.400000000000006</v>
      </c>
    </row>
    <row r="12" spans="1:18" ht="25.5" customHeight="1">
      <c r="A12" s="1" t="s">
        <v>26</v>
      </c>
      <c r="B12" s="16">
        <v>29583</v>
      </c>
      <c r="C12" s="13">
        <v>7.41</v>
      </c>
      <c r="D12" s="14"/>
      <c r="E12" s="13">
        <v>291.8</v>
      </c>
      <c r="F12" s="14">
        <v>164</v>
      </c>
      <c r="G12" s="15">
        <v>54.405999999999999</v>
      </c>
      <c r="H12" s="15">
        <v>5.6740000000000004</v>
      </c>
      <c r="I12" s="12">
        <v>110000</v>
      </c>
      <c r="J12" s="16">
        <v>28674</v>
      </c>
      <c r="K12" s="13">
        <v>6.7</v>
      </c>
      <c r="L12" s="14"/>
      <c r="M12" s="13">
        <v>5.95</v>
      </c>
      <c r="N12" s="14">
        <v>4</v>
      </c>
      <c r="O12" s="15">
        <v>9.9440000000000008</v>
      </c>
      <c r="P12" s="15">
        <v>0.95199999999999996</v>
      </c>
      <c r="Q12" s="17">
        <v>330</v>
      </c>
      <c r="R12" s="35">
        <v>75</v>
      </c>
    </row>
    <row r="13" spans="1:18" ht="25.5" customHeight="1">
      <c r="A13" s="1" t="s">
        <v>27</v>
      </c>
      <c r="B13" s="16">
        <v>30846</v>
      </c>
      <c r="C13" s="13">
        <v>7.42</v>
      </c>
      <c r="D13" s="14"/>
      <c r="E13" s="13">
        <v>162.4</v>
      </c>
      <c r="F13" s="14">
        <v>158</v>
      </c>
      <c r="G13" s="15">
        <v>56.412999999999997</v>
      </c>
      <c r="H13" s="15">
        <v>5.1379999999999999</v>
      </c>
      <c r="I13" s="12">
        <v>130000</v>
      </c>
      <c r="J13" s="16">
        <v>30047</v>
      </c>
      <c r="K13" s="13">
        <v>6.72</v>
      </c>
      <c r="L13" s="14"/>
      <c r="M13" s="13">
        <v>6.49</v>
      </c>
      <c r="N13" s="14">
        <v>3.5</v>
      </c>
      <c r="O13" s="15">
        <v>8.3170000000000002</v>
      </c>
      <c r="P13" s="15">
        <v>0.71199999999999997</v>
      </c>
      <c r="Q13" s="17">
        <v>460</v>
      </c>
      <c r="R13" s="35">
        <v>73.900000000000006</v>
      </c>
    </row>
    <row r="14" spans="1:18" ht="25.5" customHeight="1">
      <c r="A14" s="1" t="s">
        <v>28</v>
      </c>
      <c r="B14" s="16">
        <v>29045</v>
      </c>
      <c r="C14" s="13">
        <v>7.43</v>
      </c>
      <c r="D14" s="14"/>
      <c r="E14" s="13">
        <v>180.5</v>
      </c>
      <c r="F14" s="14">
        <v>192</v>
      </c>
      <c r="G14" s="15">
        <v>65.647000000000006</v>
      </c>
      <c r="H14" s="15">
        <v>5.3360000000000003</v>
      </c>
      <c r="I14" s="12">
        <v>110000</v>
      </c>
      <c r="J14" s="16">
        <v>28828</v>
      </c>
      <c r="K14" s="13">
        <v>6.74</v>
      </c>
      <c r="L14" s="14"/>
      <c r="M14" s="13">
        <v>9.74</v>
      </c>
      <c r="N14" s="14">
        <v>4</v>
      </c>
      <c r="O14" s="15">
        <v>9.5259999999999998</v>
      </c>
      <c r="P14" s="15">
        <v>0.70499999999999996</v>
      </c>
      <c r="Q14" s="17">
        <v>340</v>
      </c>
      <c r="R14" s="35">
        <v>74.2</v>
      </c>
    </row>
    <row r="15" spans="1:18" ht="25.5" customHeight="1">
      <c r="A15" s="1" t="s">
        <v>29</v>
      </c>
      <c r="B15" s="16">
        <v>35370</v>
      </c>
      <c r="C15" s="13">
        <v>7.43</v>
      </c>
      <c r="D15" s="14"/>
      <c r="E15" s="13">
        <v>185.4</v>
      </c>
      <c r="F15" s="14">
        <v>200</v>
      </c>
      <c r="G15" s="15">
        <v>60.747</v>
      </c>
      <c r="H15" s="15">
        <v>5.1159999999999997</v>
      </c>
      <c r="I15" s="12">
        <v>140000</v>
      </c>
      <c r="J15" s="16">
        <v>33605</v>
      </c>
      <c r="K15" s="13">
        <v>6.72</v>
      </c>
      <c r="L15" s="14"/>
      <c r="M15" s="13">
        <v>10.98</v>
      </c>
      <c r="N15" s="14">
        <v>4.5</v>
      </c>
      <c r="O15" s="15">
        <v>10.483000000000001</v>
      </c>
      <c r="P15" s="15">
        <v>0.98099999999999998</v>
      </c>
      <c r="Q15" s="17">
        <v>440</v>
      </c>
      <c r="R15" s="35">
        <v>75</v>
      </c>
    </row>
    <row r="16" spans="1:18" ht="25.5" customHeight="1">
      <c r="A16" s="1" t="s">
        <v>30</v>
      </c>
      <c r="B16" s="16">
        <v>32269</v>
      </c>
      <c r="C16" s="13">
        <v>7.44</v>
      </c>
      <c r="D16" s="14"/>
      <c r="E16" s="13">
        <v>182.1</v>
      </c>
      <c r="F16" s="14">
        <v>174</v>
      </c>
      <c r="G16" s="15">
        <v>50.366</v>
      </c>
      <c r="H16" s="15">
        <v>4.399</v>
      </c>
      <c r="I16" s="12">
        <v>130000</v>
      </c>
      <c r="J16" s="16">
        <v>31309</v>
      </c>
      <c r="K16" s="13">
        <v>6.73</v>
      </c>
      <c r="L16" s="14"/>
      <c r="M16" s="13">
        <v>10.54</v>
      </c>
      <c r="N16" s="14">
        <v>7</v>
      </c>
      <c r="O16" s="15">
        <v>8.5609999999999999</v>
      </c>
      <c r="P16" s="15">
        <v>0.74399999999999999</v>
      </c>
      <c r="Q16" s="17">
        <v>425</v>
      </c>
      <c r="R16" s="35">
        <v>74.599999999999994</v>
      </c>
    </row>
    <row r="17" spans="1:18" ht="25.5" customHeight="1">
      <c r="A17" s="1" t="s">
        <v>31</v>
      </c>
      <c r="B17" s="16"/>
      <c r="C17" s="13"/>
      <c r="D17" s="14"/>
      <c r="E17" s="13"/>
      <c r="F17" s="14"/>
      <c r="G17" s="15"/>
      <c r="H17" s="15"/>
      <c r="I17" s="12"/>
      <c r="J17" s="16"/>
      <c r="K17" s="13"/>
      <c r="L17" s="14"/>
      <c r="M17" s="13"/>
      <c r="N17" s="14"/>
      <c r="O17" s="15"/>
      <c r="P17" s="15"/>
      <c r="Q17" s="17"/>
      <c r="R17" s="35"/>
    </row>
    <row r="18" spans="1:18" ht="25.5" customHeight="1">
      <c r="A18" s="1" t="s">
        <v>32</v>
      </c>
      <c r="B18" s="16"/>
      <c r="C18" s="13"/>
      <c r="D18" s="14"/>
      <c r="E18" s="13"/>
      <c r="F18" s="14"/>
      <c r="G18" s="15"/>
      <c r="H18" s="15"/>
      <c r="I18" s="12"/>
      <c r="J18" s="16"/>
      <c r="K18" s="13"/>
      <c r="L18" s="14"/>
      <c r="M18" s="13"/>
      <c r="N18" s="14"/>
      <c r="O18" s="15"/>
      <c r="P18" s="15"/>
      <c r="Q18" s="17"/>
      <c r="R18" s="35"/>
    </row>
    <row r="19" spans="1:18" ht="25.5" customHeight="1">
      <c r="A19" s="1" t="s">
        <v>33</v>
      </c>
      <c r="B19" s="16"/>
      <c r="C19" s="13"/>
      <c r="D19" s="14"/>
      <c r="E19" s="13"/>
      <c r="F19" s="14"/>
      <c r="G19" s="15"/>
      <c r="H19" s="15"/>
      <c r="I19" s="12"/>
      <c r="J19" s="16"/>
      <c r="K19" s="13"/>
      <c r="L19" s="14"/>
      <c r="M19" s="13"/>
      <c r="N19" s="14"/>
      <c r="O19" s="15"/>
      <c r="P19" s="15"/>
      <c r="Q19" s="17"/>
      <c r="R19" s="35"/>
    </row>
    <row r="20" spans="1:18" ht="25.5" customHeight="1">
      <c r="A20" s="1" t="s">
        <v>34</v>
      </c>
      <c r="B20" s="16"/>
      <c r="C20" s="13"/>
      <c r="D20" s="14"/>
      <c r="E20" s="13"/>
      <c r="F20" s="14"/>
      <c r="G20" s="15"/>
      <c r="H20" s="15"/>
      <c r="I20" s="12"/>
      <c r="J20" s="16"/>
      <c r="K20" s="13"/>
      <c r="L20" s="14"/>
      <c r="M20" s="13"/>
      <c r="N20" s="14"/>
      <c r="O20" s="15"/>
      <c r="P20" s="15"/>
      <c r="Q20" s="17"/>
      <c r="R20" s="35"/>
    </row>
    <row r="21" spans="1:18" ht="25.5" customHeight="1">
      <c r="A21" s="1" t="s">
        <v>35</v>
      </c>
      <c r="B21" s="16"/>
      <c r="C21" s="13"/>
      <c r="D21" s="14"/>
      <c r="E21" s="13"/>
      <c r="F21" s="14"/>
      <c r="G21" s="15"/>
      <c r="H21" s="15"/>
      <c r="I21" s="12"/>
      <c r="J21" s="16"/>
      <c r="K21" s="13"/>
      <c r="L21" s="14"/>
      <c r="M21" s="13"/>
      <c r="N21" s="14"/>
      <c r="O21" s="15"/>
      <c r="P21" s="15"/>
      <c r="Q21" s="17"/>
      <c r="R21" s="35"/>
    </row>
    <row r="22" spans="1:18" ht="25.5" customHeight="1">
      <c r="A22" s="1" t="s">
        <v>36</v>
      </c>
      <c r="B22" s="16"/>
      <c r="C22" s="13"/>
      <c r="D22" s="14"/>
      <c r="E22" s="13"/>
      <c r="F22" s="14"/>
      <c r="G22" s="15"/>
      <c r="H22" s="15"/>
      <c r="I22" s="12"/>
      <c r="J22" s="16"/>
      <c r="K22" s="13"/>
      <c r="L22" s="14"/>
      <c r="M22" s="13"/>
      <c r="N22" s="14"/>
      <c r="O22" s="15"/>
      <c r="P22" s="15"/>
      <c r="Q22" s="17"/>
      <c r="R22" s="35"/>
    </row>
    <row r="23" spans="1:18" ht="25.5" customHeight="1">
      <c r="A23" s="1" t="s">
        <v>37</v>
      </c>
      <c r="B23" s="16"/>
      <c r="C23" s="13"/>
      <c r="D23" s="14"/>
      <c r="E23" s="13"/>
      <c r="F23" s="14"/>
      <c r="G23" s="15"/>
      <c r="H23" s="15"/>
      <c r="I23" s="12"/>
      <c r="J23" s="16"/>
      <c r="K23" s="13"/>
      <c r="L23" s="14"/>
      <c r="M23" s="13"/>
      <c r="N23" s="14"/>
      <c r="O23" s="15"/>
      <c r="P23" s="15"/>
      <c r="Q23" s="17"/>
      <c r="R23" s="35"/>
    </row>
    <row r="24" spans="1:18" ht="25.5" customHeight="1">
      <c r="A24" s="1" t="s">
        <v>38</v>
      </c>
      <c r="B24" s="16"/>
      <c r="C24" s="13"/>
      <c r="D24" s="14"/>
      <c r="E24" s="13"/>
      <c r="F24" s="14"/>
      <c r="G24" s="15"/>
      <c r="H24" s="15"/>
      <c r="I24" s="12"/>
      <c r="J24" s="16"/>
      <c r="K24" s="13"/>
      <c r="L24" s="14"/>
      <c r="M24" s="13"/>
      <c r="N24" s="14"/>
      <c r="O24" s="15"/>
      <c r="P24" s="15"/>
      <c r="Q24" s="17"/>
      <c r="R24" s="35"/>
    </row>
    <row r="25" spans="1:18" ht="25.5" customHeight="1">
      <c r="A25" s="1" t="s">
        <v>39</v>
      </c>
      <c r="B25" s="16"/>
      <c r="C25" s="13"/>
      <c r="D25" s="14"/>
      <c r="E25" s="13"/>
      <c r="F25" s="14"/>
      <c r="G25" s="15"/>
      <c r="H25" s="15"/>
      <c r="I25" s="12"/>
      <c r="J25" s="16"/>
      <c r="K25" s="13"/>
      <c r="L25" s="14"/>
      <c r="M25" s="13"/>
      <c r="N25" s="14"/>
      <c r="O25" s="15"/>
      <c r="P25" s="15"/>
      <c r="Q25" s="17"/>
      <c r="R25" s="35"/>
    </row>
    <row r="26" spans="1:18" ht="25.5" customHeight="1">
      <c r="A26" s="1" t="s">
        <v>40</v>
      </c>
      <c r="B26" s="16"/>
      <c r="C26" s="13"/>
      <c r="D26" s="14"/>
      <c r="E26" s="13"/>
      <c r="F26" s="14"/>
      <c r="G26" s="15"/>
      <c r="H26" s="15"/>
      <c r="I26" s="12"/>
      <c r="J26" s="16"/>
      <c r="K26" s="13"/>
      <c r="L26" s="14"/>
      <c r="M26" s="13"/>
      <c r="N26" s="14"/>
      <c r="O26" s="15"/>
      <c r="P26" s="15"/>
      <c r="Q26" s="17"/>
      <c r="R26" s="35"/>
    </row>
    <row r="27" spans="1:18" ht="25.5" customHeight="1">
      <c r="A27" s="1" t="s">
        <v>41</v>
      </c>
      <c r="B27" s="16"/>
      <c r="C27" s="13"/>
      <c r="D27" s="14"/>
      <c r="E27" s="13"/>
      <c r="F27" s="14"/>
      <c r="G27" s="15"/>
      <c r="H27" s="15"/>
      <c r="I27" s="12"/>
      <c r="J27" s="16"/>
      <c r="K27" s="13"/>
      <c r="L27" s="14"/>
      <c r="M27" s="13"/>
      <c r="N27" s="14"/>
      <c r="O27" s="15"/>
      <c r="P27" s="15"/>
      <c r="Q27" s="17"/>
      <c r="R27" s="35"/>
    </row>
    <row r="28" spans="1:18" ht="25.5" customHeight="1">
      <c r="A28" s="1" t="s">
        <v>42</v>
      </c>
      <c r="B28" s="16"/>
      <c r="C28" s="13"/>
      <c r="D28" s="14"/>
      <c r="E28" s="13"/>
      <c r="F28" s="14"/>
      <c r="G28" s="15"/>
      <c r="H28" s="15"/>
      <c r="I28" s="12"/>
      <c r="J28" s="16"/>
      <c r="K28" s="13"/>
      <c r="L28" s="14"/>
      <c r="M28" s="13"/>
      <c r="N28" s="14"/>
      <c r="O28" s="15"/>
      <c r="P28" s="15"/>
      <c r="Q28" s="17"/>
      <c r="R28" s="35"/>
    </row>
    <row r="29" spans="1:18" ht="25.5" customHeight="1">
      <c r="A29" s="1" t="s">
        <v>43</v>
      </c>
      <c r="B29" s="16"/>
      <c r="C29" s="13"/>
      <c r="D29" s="14"/>
      <c r="E29" s="13"/>
      <c r="F29" s="14"/>
      <c r="G29" s="15"/>
      <c r="H29" s="15"/>
      <c r="I29" s="12"/>
      <c r="J29" s="16"/>
      <c r="K29" s="13"/>
      <c r="L29" s="14"/>
      <c r="M29" s="13"/>
      <c r="N29" s="14"/>
      <c r="O29" s="15"/>
      <c r="P29" s="15"/>
      <c r="Q29" s="17"/>
      <c r="R29" s="35"/>
    </row>
    <row r="30" spans="1:18" ht="25.5" customHeight="1">
      <c r="A30" s="1" t="s">
        <v>44</v>
      </c>
      <c r="B30" s="16"/>
      <c r="C30" s="13"/>
      <c r="D30" s="14"/>
      <c r="E30" s="13"/>
      <c r="F30" s="14"/>
      <c r="G30" s="15"/>
      <c r="H30" s="15"/>
      <c r="I30" s="12"/>
      <c r="J30" s="16"/>
      <c r="K30" s="13"/>
      <c r="L30" s="14"/>
      <c r="M30" s="13"/>
      <c r="N30" s="14"/>
      <c r="O30" s="15"/>
      <c r="P30" s="15"/>
      <c r="Q30" s="17"/>
      <c r="R30" s="35"/>
    </row>
    <row r="31" spans="1:18" ht="25.5" customHeight="1">
      <c r="A31" s="1" t="s">
        <v>45</v>
      </c>
      <c r="B31" s="16"/>
      <c r="C31" s="13"/>
      <c r="D31" s="14"/>
      <c r="E31" s="13"/>
      <c r="F31" s="14"/>
      <c r="G31" s="15"/>
      <c r="H31" s="15"/>
      <c r="I31" s="12"/>
      <c r="J31" s="16"/>
      <c r="K31" s="13"/>
      <c r="L31" s="14"/>
      <c r="M31" s="13"/>
      <c r="N31" s="14"/>
      <c r="O31" s="15"/>
      <c r="P31" s="15"/>
      <c r="Q31" s="17"/>
      <c r="R31" s="35"/>
    </row>
    <row r="32" spans="1:18" ht="25.5" customHeight="1">
      <c r="A32" s="1" t="s">
        <v>46</v>
      </c>
      <c r="B32" s="16"/>
      <c r="C32" s="13"/>
      <c r="D32" s="14"/>
      <c r="E32" s="13"/>
      <c r="F32" s="14"/>
      <c r="G32" s="15"/>
      <c r="H32" s="15"/>
      <c r="I32" s="12"/>
      <c r="J32" s="16"/>
      <c r="K32" s="13"/>
      <c r="L32" s="14"/>
      <c r="M32" s="13"/>
      <c r="N32" s="14"/>
      <c r="O32" s="15"/>
      <c r="P32" s="15"/>
      <c r="Q32" s="17"/>
      <c r="R32" s="35"/>
    </row>
    <row r="33" spans="1:18" ht="25.5" customHeight="1">
      <c r="A33" s="1" t="s">
        <v>47</v>
      </c>
      <c r="B33" s="16"/>
      <c r="C33" s="13"/>
      <c r="D33" s="14"/>
      <c r="E33" s="13"/>
      <c r="F33" s="14"/>
      <c r="G33" s="15"/>
      <c r="H33" s="15"/>
      <c r="I33" s="12"/>
      <c r="J33" s="16"/>
      <c r="K33" s="13"/>
      <c r="L33" s="14"/>
      <c r="M33" s="13"/>
      <c r="N33" s="14"/>
      <c r="O33" s="15"/>
      <c r="P33" s="15"/>
      <c r="Q33" s="17"/>
      <c r="R33" s="35"/>
    </row>
    <row r="34" spans="1:18" ht="25.5" customHeight="1">
      <c r="A34" s="1" t="s">
        <v>48</v>
      </c>
      <c r="B34" s="16"/>
      <c r="C34" s="13"/>
      <c r="D34" s="14"/>
      <c r="E34" s="13"/>
      <c r="F34" s="14"/>
      <c r="G34" s="15"/>
      <c r="H34" s="15"/>
      <c r="I34" s="12"/>
      <c r="J34" s="16"/>
      <c r="K34" s="13"/>
      <c r="L34" s="14"/>
      <c r="M34" s="13"/>
      <c r="N34" s="14"/>
      <c r="O34" s="15"/>
      <c r="P34" s="15"/>
      <c r="Q34" s="17"/>
      <c r="R34" s="35"/>
    </row>
    <row r="35" spans="1:18" ht="25.5" customHeight="1">
      <c r="A35" s="1" t="s">
        <v>49</v>
      </c>
      <c r="B35" s="39"/>
      <c r="C35" s="40"/>
      <c r="D35" s="41"/>
      <c r="E35" s="40"/>
      <c r="F35" s="41"/>
      <c r="G35" s="42"/>
      <c r="H35" s="42"/>
      <c r="I35" s="43"/>
      <c r="J35" s="39"/>
      <c r="K35" s="40"/>
      <c r="L35" s="41"/>
      <c r="M35" s="40"/>
      <c r="N35" s="41"/>
      <c r="O35" s="42"/>
      <c r="P35" s="42"/>
      <c r="Q35" s="44"/>
      <c r="R35" s="45"/>
    </row>
    <row r="36" spans="1:18" ht="25.5" customHeight="1" thickBot="1">
      <c r="A36" s="1" t="s">
        <v>50</v>
      </c>
      <c r="B36" s="39"/>
      <c r="C36" s="40"/>
      <c r="D36" s="41"/>
      <c r="E36" s="40"/>
      <c r="F36" s="41"/>
      <c r="G36" s="42"/>
      <c r="H36" s="42"/>
      <c r="I36" s="43"/>
      <c r="J36" s="39"/>
      <c r="K36" s="40"/>
      <c r="L36" s="41"/>
      <c r="M36" s="40"/>
      <c r="N36" s="41"/>
      <c r="O36" s="42"/>
      <c r="P36" s="42"/>
      <c r="Q36" s="44"/>
      <c r="R36" s="45"/>
    </row>
    <row r="37" spans="1:18" ht="25.5" customHeight="1">
      <c r="A37" s="2" t="s">
        <v>14</v>
      </c>
      <c r="B37" s="3">
        <f>SUM(B6:B34)</f>
        <v>355483</v>
      </c>
      <c r="C37" s="3"/>
      <c r="D37" s="3"/>
      <c r="E37" s="3"/>
      <c r="F37" s="3"/>
      <c r="G37" s="3"/>
      <c r="H37" s="3"/>
      <c r="I37" s="3"/>
      <c r="J37" s="3">
        <f>SUM(J6:J34)</f>
        <v>344816</v>
      </c>
      <c r="K37" s="3"/>
      <c r="L37" s="3"/>
      <c r="M37" s="3"/>
      <c r="N37" s="3"/>
      <c r="O37" s="3"/>
      <c r="P37" s="3"/>
      <c r="Q37" s="18"/>
      <c r="R37" s="36"/>
    </row>
    <row r="38" spans="1:18" ht="25.5" customHeight="1">
      <c r="A38" s="4" t="s">
        <v>15</v>
      </c>
      <c r="B38" s="5">
        <f t="shared" ref="B38:R38" si="0">MAX(B6:B34)</f>
        <v>41132</v>
      </c>
      <c r="C38" s="6">
        <f t="shared" si="0"/>
        <v>7.44</v>
      </c>
      <c r="D38" s="6">
        <f t="shared" si="0"/>
        <v>265.60000000000002</v>
      </c>
      <c r="E38" s="6">
        <f t="shared" si="0"/>
        <v>291.8</v>
      </c>
      <c r="F38" s="6">
        <f t="shared" si="0"/>
        <v>200</v>
      </c>
      <c r="G38" s="7">
        <f t="shared" si="0"/>
        <v>67.341999999999999</v>
      </c>
      <c r="H38" s="7">
        <f t="shared" si="0"/>
        <v>6.524</v>
      </c>
      <c r="I38" s="5">
        <f t="shared" si="0"/>
        <v>140000</v>
      </c>
      <c r="J38" s="5">
        <f t="shared" si="0"/>
        <v>39893</v>
      </c>
      <c r="K38" s="6">
        <f t="shared" si="0"/>
        <v>6.74</v>
      </c>
      <c r="L38" s="6">
        <f t="shared" si="0"/>
        <v>4.4000000000000004</v>
      </c>
      <c r="M38" s="6">
        <f t="shared" si="0"/>
        <v>10.98</v>
      </c>
      <c r="N38" s="6">
        <f t="shared" si="0"/>
        <v>7</v>
      </c>
      <c r="O38" s="7">
        <f t="shared" si="0"/>
        <v>10.523999999999999</v>
      </c>
      <c r="P38" s="7">
        <f t="shared" si="0"/>
        <v>6.7729999999999997</v>
      </c>
      <c r="Q38" s="19">
        <f t="shared" si="0"/>
        <v>510</v>
      </c>
      <c r="R38" s="37">
        <f t="shared" si="0"/>
        <v>76.2</v>
      </c>
    </row>
    <row r="39" spans="1:18" ht="25.5" customHeight="1">
      <c r="A39" s="4" t="s">
        <v>16</v>
      </c>
      <c r="B39" s="5">
        <f t="shared" ref="B39:R39" si="1">MIN(B6:B34)</f>
        <v>29045</v>
      </c>
      <c r="C39" s="6">
        <f t="shared" si="1"/>
        <v>7.4</v>
      </c>
      <c r="D39" s="6">
        <f t="shared" si="1"/>
        <v>246.8</v>
      </c>
      <c r="E39" s="6">
        <f t="shared" si="1"/>
        <v>153</v>
      </c>
      <c r="F39" s="6">
        <f t="shared" si="1"/>
        <v>158</v>
      </c>
      <c r="G39" s="7">
        <f t="shared" si="1"/>
        <v>50.366</v>
      </c>
      <c r="H39" s="7">
        <f t="shared" si="1"/>
        <v>4.399</v>
      </c>
      <c r="I39" s="5">
        <f t="shared" si="1"/>
        <v>110000</v>
      </c>
      <c r="J39" s="5">
        <f t="shared" si="1"/>
        <v>28569</v>
      </c>
      <c r="K39" s="6">
        <f t="shared" si="1"/>
        <v>6.7</v>
      </c>
      <c r="L39" s="6">
        <f t="shared" si="1"/>
        <v>4</v>
      </c>
      <c r="M39" s="6">
        <f t="shared" si="1"/>
        <v>5.95</v>
      </c>
      <c r="N39" s="6">
        <f t="shared" si="1"/>
        <v>3.5</v>
      </c>
      <c r="O39" s="7">
        <f t="shared" si="1"/>
        <v>8.3170000000000002</v>
      </c>
      <c r="P39" s="7">
        <f t="shared" si="1"/>
        <v>0.70099999999999996</v>
      </c>
      <c r="Q39" s="19">
        <f t="shared" si="1"/>
        <v>330</v>
      </c>
      <c r="R39" s="37">
        <f t="shared" si="1"/>
        <v>73.3</v>
      </c>
    </row>
    <row r="40" spans="1:18" ht="25.5" customHeight="1" thickBot="1">
      <c r="A40" s="8" t="s">
        <v>17</v>
      </c>
      <c r="B40" s="9">
        <f t="shared" ref="B40:R40" si="2">AVERAGE(B6:B34)</f>
        <v>32316.636363636364</v>
      </c>
      <c r="C40" s="10">
        <f t="shared" si="2"/>
        <v>7.4190909090909107</v>
      </c>
      <c r="D40" s="10">
        <f t="shared" si="2"/>
        <v>256.26666666666671</v>
      </c>
      <c r="E40" s="10">
        <f t="shared" si="2"/>
        <v>198.01818181818183</v>
      </c>
      <c r="F40" s="10">
        <f t="shared" si="2"/>
        <v>177.63636363636363</v>
      </c>
      <c r="G40" s="11">
        <f t="shared" si="2"/>
        <v>59.088181818181809</v>
      </c>
      <c r="H40" s="11">
        <f t="shared" si="2"/>
        <v>5.4889999999999999</v>
      </c>
      <c r="I40" s="9">
        <f t="shared" si="2"/>
        <v>127272.72727272728</v>
      </c>
      <c r="J40" s="9">
        <f t="shared" si="2"/>
        <v>31346.909090909092</v>
      </c>
      <c r="K40" s="10">
        <f t="shared" si="2"/>
        <v>6.7181818181818187</v>
      </c>
      <c r="L40" s="10">
        <f t="shared" si="2"/>
        <v>4.1833333333333336</v>
      </c>
      <c r="M40" s="10">
        <f t="shared" si="2"/>
        <v>8.3181818181818183</v>
      </c>
      <c r="N40" s="10">
        <f t="shared" si="2"/>
        <v>4.7727272727272725</v>
      </c>
      <c r="O40" s="11">
        <f t="shared" si="2"/>
        <v>9.4952727272727273</v>
      </c>
      <c r="P40" s="11">
        <f t="shared" si="2"/>
        <v>1.3593636363636363</v>
      </c>
      <c r="Q40" s="20">
        <f t="shared" si="2"/>
        <v>413.18181818181819</v>
      </c>
      <c r="R40" s="38">
        <f t="shared" si="2"/>
        <v>74.554545454545462</v>
      </c>
    </row>
  </sheetData>
  <mergeCells count="4">
    <mergeCell ref="A3:A4"/>
    <mergeCell ref="B3:I3"/>
    <mergeCell ref="J3:Q3"/>
    <mergeCell ref="A1:R2"/>
  </mergeCells>
  <phoneticPr fontId="9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r:id="rId1"/>
  <ignoredErrors>
    <ignoredError sqref="B37:Q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검단하수 운영데이터 2024.3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검단하수</dc:creator>
  <cp:lastModifiedBy>user</cp:lastModifiedBy>
  <cp:lastPrinted>2022-09-12T22:35:02Z</cp:lastPrinted>
  <dcterms:created xsi:type="dcterms:W3CDTF">2022-09-12T22:27:02Z</dcterms:created>
  <dcterms:modified xsi:type="dcterms:W3CDTF">2024-03-13T06:54:29Z</dcterms:modified>
</cp:coreProperties>
</file>